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A7299B76-5375-4A03-A32E-2EE621C34389}" xr6:coauthVersionLast="47" xr6:coauthVersionMax="47" xr10:uidLastSave="{00000000-0000-0000-0000-000000000000}"/>
  <bookViews>
    <workbookView xWindow="-108" yWindow="-108" windowWidth="23256" windowHeight="12576" xr2:uid="{EC77E2AB-4DB0-4819-A185-42F9C45B74A9}"/>
  </bookViews>
  <sheets>
    <sheet name="DQE PM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2" i="1" s="1"/>
  <c r="F33" i="1"/>
  <c r="F31" i="1"/>
  <c r="F29" i="1" s="1"/>
  <c r="F42" i="1"/>
  <c r="F41" i="1" s="1"/>
  <c r="F40" i="1"/>
  <c r="F38" i="1"/>
  <c r="F36" i="1" s="1"/>
  <c r="F44" i="1"/>
  <c r="F43" i="1" s="1"/>
  <c r="F28" i="1"/>
  <c r="F27" i="1" s="1"/>
  <c r="F26" i="1"/>
  <c r="F25" i="1" s="1"/>
  <c r="F24" i="1"/>
  <c r="F23" i="1" s="1"/>
  <c r="F22" i="1"/>
  <c r="F21" i="1" s="1"/>
  <c r="F20" i="1"/>
  <c r="F19" i="1" s="1"/>
  <c r="F18" i="1"/>
  <c r="F17" i="1"/>
  <c r="F15" i="1"/>
  <c r="F13" i="1"/>
  <c r="F11" i="1"/>
  <c r="F10" i="1"/>
  <c r="F7" i="1"/>
  <c r="F6" i="1" s="1"/>
  <c r="F12" i="1" l="1"/>
  <c r="F16" i="1"/>
  <c r="F8" i="1"/>
  <c r="F51" i="1" s="1"/>
  <c r="F55" i="1" l="1"/>
  <c r="F57" i="1" s="1"/>
</calcChain>
</file>

<file path=xl/sharedStrings.xml><?xml version="1.0" encoding="utf-8"?>
<sst xmlns="http://schemas.openxmlformats.org/spreadsheetml/2006/main" count="79" uniqueCount="61">
  <si>
    <t>DESIGNATION</t>
  </si>
  <si>
    <t>Qté</t>
  </si>
  <si>
    <t>IMPLANTATION DES SITES DE FORAGE</t>
  </si>
  <si>
    <t>Implantation par la méthode géophysique appuyée par la géomorphologie</t>
  </si>
  <si>
    <t>U</t>
  </si>
  <si>
    <t>ATELIER DE FORAGE</t>
  </si>
  <si>
    <t>Préparation de l’atelier de forage et des</t>
  </si>
  <si>
    <t>véhicules, amenée sur le site et repli à la fin des travaux.</t>
  </si>
  <si>
    <t>FORATION</t>
  </si>
  <si>
    <t>Forage à l’air comprimé en diamètre de 6,5 à 7</t>
  </si>
  <si>
    <t>pouces dans les formations du socle y compris toutes sujétions</t>
  </si>
  <si>
    <t>TRANSPORT et POSE D’UN PVC PLEIN</t>
  </si>
  <si>
    <t>3a</t>
  </si>
  <si>
    <t>de diamètre intérieur de 5 pouces.</t>
  </si>
  <si>
    <t>3b</t>
  </si>
  <si>
    <t>de diamètre intérieur de 7 pouces</t>
  </si>
  <si>
    <t>de diamètre intérieur de 5 pouces</t>
  </si>
  <si>
    <t>GRAVILLONNAGE</t>
  </si>
  <si>
    <t>Gravillonnage de l’espace annulaire sur 5 m avec du gravier quartzeux roulé de granulométrie 2/4 mm (2 minimum et 4 maximum)</t>
  </si>
  <si>
    <t>Forfait</t>
  </si>
  <si>
    <t>REMBLAI ET CIMENTATION EN TETE DE FORAGE</t>
  </si>
  <si>
    <t>Remblai et cimentation en tête de forage sur 5 mètres de profondeur et toutes sujétions.</t>
  </si>
  <si>
    <t>DEVELOPPEMENT D’UN FORAGE A L’AIR-LIFT</t>
  </si>
  <si>
    <t>POMPAGE D’ESSAI</t>
  </si>
  <si>
    <t>REMBLAI DES FORAGES NEGATIFS</t>
  </si>
  <si>
    <t>Remblayage de forage avec le tout-venant du</t>
  </si>
  <si>
    <t>forage et cimentation à la surface du sol à 3 m avec un mortier (mélange sable)</t>
  </si>
  <si>
    <t>INFRASTRUCTURES DE GENIE CIVIL DU FORAGE</t>
  </si>
  <si>
    <t>10a</t>
  </si>
  <si>
    <t>Construction d’une margelle</t>
  </si>
  <si>
    <t>POSE D’UNE POMPE ET STERILISATION DU</t>
  </si>
  <si>
    <t>FORAGE</t>
  </si>
  <si>
    <t>Fourniture et Pose d’une pompe à motricité</t>
  </si>
  <si>
    <t>humaine (Vergnet HPV 60-2000)</t>
  </si>
  <si>
    <t>Stérilisation systématique du forage</t>
  </si>
  <si>
    <t>ANALYSE PHYSICO-CHIMIQUE</t>
  </si>
  <si>
    <t>Analyse physico-chimique de l’eau.</t>
  </si>
  <si>
    <t>DOCUMENTS TECHNIQUES</t>
  </si>
  <si>
    <t>Remise des documents techniques incluant :</t>
  </si>
  <si>
    <t>- Coupes géologiques des forages</t>
  </si>
  <si>
    <t>- Coupes techniques d’équipement des</t>
  </si>
  <si>
    <t>forages</t>
  </si>
  <si>
    <t>- Données des pompages d’essai</t>
  </si>
  <si>
    <t>- Résultats des analyses physico-chimiques</t>
  </si>
  <si>
    <t>de l’eau des forages</t>
  </si>
  <si>
    <t>PU</t>
  </si>
  <si>
    <t>Montage et démontage de l’atelier de forage sur site</t>
  </si>
  <si>
    <t>Développement d’un nouveau forage pendant 4 heures</t>
  </si>
  <si>
    <t>Pompage d’essai pendant  5 heures, suivi de la remontée</t>
  </si>
  <si>
    <t>Construction d'une clôture (4 x 4 x 1,5) y compris dalle anti-bourbier, deux portes métalliques, rigole d'évacuation des eaux et puits perdu</t>
  </si>
  <si>
    <t>F/P de peinture sur mur de clôture + Message de sensibilisation</t>
  </si>
  <si>
    <t>Forage dans les altérations en diamètre 8 à 12 pouces</t>
  </si>
  <si>
    <t>TOTAL D'UNE PMH</t>
  </si>
  <si>
    <t>NOMBRE DE PMH</t>
  </si>
  <si>
    <t>COEFFICIENT D'ELOIGNEMENT</t>
  </si>
  <si>
    <t>TOTAL HT</t>
  </si>
  <si>
    <t>MONTANT</t>
  </si>
  <si>
    <t>ML</t>
  </si>
  <si>
    <t>INSTALLATION DE DEUX POMPES A MOTRICITE HUMAINE</t>
  </si>
  <si>
    <t>Devis quantitatif et estimatif</t>
  </si>
  <si>
    <t>TRANSPORT et POSE D’UN PVC CREPINE AVEC FENTE DE 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</si>
</sst>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0" fontId="10" fillId="3" borderId="2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2179321</xdr:colOff>
      <xdr:row>0</xdr:row>
      <xdr:rowOff>144780</xdr:rowOff>
    </xdr:from>
    <xdr:to>
      <xdr:col>3</xdr:col>
      <xdr:colOff>160021</xdr:colOff>
      <xdr:row>0</xdr:row>
      <xdr:rowOff>829897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311439AA-70E3-4A1E-A17C-65471AFE0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144780"/>
          <a:ext cx="1638300" cy="68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B78F-6130-4F6F-81AE-08C042086040}">
  <sheetPr>
    <pageSetUpPr fitToPage="1"/>
  </sheetPr>
  <dimension ref="A1:F57"/>
  <sheetViews>
    <sheetView tabSelected="1" topLeftCell="A15" workbookViewId="0">
      <selection activeCell="H17" sqref="H17"/>
    </sheetView>
  </sheetViews>
  <sheetFormatPr baseColWidth="10" defaultRowHeight="14.4" x14ac:dyDescent="0.3"/>
  <cols>
    <col min="1" max="1" width="6.21875" style="34" customWidth="1"/>
    <col min="2" max="2" width="44.109375" customWidth="1"/>
    <col min="3" max="3" width="9.21875" style="34" customWidth="1"/>
    <col min="4" max="4" width="11.5546875" style="34"/>
    <col min="6" max="6" width="16.6640625" style="34" customWidth="1"/>
  </cols>
  <sheetData>
    <row r="1" spans="1:6" ht="72.599999999999994" customHeight="1" x14ac:dyDescent="0.3"/>
    <row r="2" spans="1:6" x14ac:dyDescent="0.3">
      <c r="B2" s="73" t="s">
        <v>58</v>
      </c>
      <c r="C2" s="73"/>
      <c r="D2" s="73"/>
      <c r="E2" s="73"/>
      <c r="F2" s="73"/>
    </row>
    <row r="3" spans="1:6" x14ac:dyDescent="0.3">
      <c r="B3" s="73" t="s">
        <v>59</v>
      </c>
      <c r="C3" s="73"/>
      <c r="D3" s="73"/>
      <c r="E3" s="73"/>
      <c r="F3" s="73"/>
    </row>
    <row r="4" spans="1:6" ht="15" thickBot="1" x14ac:dyDescent="0.35"/>
    <row r="5" spans="1:6" ht="15" thickBot="1" x14ac:dyDescent="0.35">
      <c r="A5" s="10"/>
      <c r="B5" s="13" t="s">
        <v>0</v>
      </c>
      <c r="C5" s="14" t="s">
        <v>4</v>
      </c>
      <c r="D5" s="14" t="s">
        <v>1</v>
      </c>
      <c r="E5" s="14" t="s">
        <v>45</v>
      </c>
      <c r="F5" s="14" t="s">
        <v>56</v>
      </c>
    </row>
    <row r="6" spans="1:6" ht="27.6" customHeight="1" thickBot="1" x14ac:dyDescent="0.35">
      <c r="A6" s="61">
        <v>0</v>
      </c>
      <c r="B6" s="8" t="s">
        <v>2</v>
      </c>
      <c r="C6" s="12"/>
      <c r="D6" s="12"/>
      <c r="E6" s="39"/>
      <c r="F6" s="52">
        <f>F7</f>
        <v>0</v>
      </c>
    </row>
    <row r="7" spans="1:6" ht="42.6" customHeight="1" thickBot="1" x14ac:dyDescent="0.35">
      <c r="A7" s="62"/>
      <c r="B7" s="4" t="s">
        <v>3</v>
      </c>
      <c r="C7" s="28" t="s">
        <v>4</v>
      </c>
      <c r="D7" s="28">
        <v>1</v>
      </c>
      <c r="E7" s="40"/>
      <c r="F7" s="28">
        <f>D7*E7</f>
        <v>0</v>
      </c>
    </row>
    <row r="8" spans="1:6" ht="15" thickBot="1" x14ac:dyDescent="0.35">
      <c r="A8" s="61">
        <v>1</v>
      </c>
      <c r="B8" s="7" t="s">
        <v>5</v>
      </c>
      <c r="C8" s="12"/>
      <c r="D8" s="12"/>
      <c r="E8" s="39"/>
      <c r="F8" s="52">
        <f>F10+F11</f>
        <v>0</v>
      </c>
    </row>
    <row r="9" spans="1:6" ht="24" customHeight="1" x14ac:dyDescent="0.3">
      <c r="A9" s="63"/>
      <c r="B9" s="5" t="s">
        <v>6</v>
      </c>
      <c r="C9" s="29"/>
      <c r="D9" s="29"/>
      <c r="E9" s="41"/>
      <c r="F9" s="51"/>
    </row>
    <row r="10" spans="1:6" ht="34.799999999999997" customHeight="1" x14ac:dyDescent="0.3">
      <c r="A10" s="64"/>
      <c r="B10" s="3" t="s">
        <v>7</v>
      </c>
      <c r="C10" s="29" t="s">
        <v>4</v>
      </c>
      <c r="D10" s="29">
        <v>1</v>
      </c>
      <c r="E10" s="41"/>
      <c r="F10" s="51">
        <f>D10*E10</f>
        <v>0</v>
      </c>
    </row>
    <row r="11" spans="1:6" ht="27.6" customHeight="1" thickBot="1" x14ac:dyDescent="0.35">
      <c r="A11" s="64"/>
      <c r="B11" s="20" t="s">
        <v>46</v>
      </c>
      <c r="C11" s="29" t="s">
        <v>4</v>
      </c>
      <c r="D11" s="29">
        <v>7</v>
      </c>
      <c r="E11" s="41"/>
      <c r="F11" s="51">
        <f t="shared" ref="F11" si="0">D11*E11</f>
        <v>0</v>
      </c>
    </row>
    <row r="12" spans="1:6" ht="15" thickBot="1" x14ac:dyDescent="0.35">
      <c r="A12" s="65">
        <v>2</v>
      </c>
      <c r="B12" s="15" t="s">
        <v>8</v>
      </c>
      <c r="C12" s="16"/>
      <c r="D12" s="16"/>
      <c r="E12" s="42"/>
      <c r="F12" s="33">
        <f>F13+F15</f>
        <v>0</v>
      </c>
    </row>
    <row r="13" spans="1:6" ht="41.4" customHeight="1" x14ac:dyDescent="0.3">
      <c r="A13" s="66"/>
      <c r="B13" s="17" t="s">
        <v>51</v>
      </c>
      <c r="C13" s="30" t="s">
        <v>57</v>
      </c>
      <c r="D13" s="29">
        <v>60</v>
      </c>
      <c r="E13" s="41"/>
      <c r="F13" s="51">
        <f>D13*E13</f>
        <v>0</v>
      </c>
    </row>
    <row r="14" spans="1:6" ht="27.6" customHeight="1" x14ac:dyDescent="0.3">
      <c r="A14" s="67"/>
      <c r="B14" s="18" t="s">
        <v>9</v>
      </c>
      <c r="C14" s="29"/>
      <c r="D14" s="29"/>
      <c r="E14" s="41"/>
      <c r="F14" s="51"/>
    </row>
    <row r="15" spans="1:6" ht="41.4" customHeight="1" thickBot="1" x14ac:dyDescent="0.35">
      <c r="A15" s="68"/>
      <c r="B15" s="19" t="s">
        <v>10</v>
      </c>
      <c r="C15" s="31" t="s">
        <v>57</v>
      </c>
      <c r="D15" s="28">
        <v>70</v>
      </c>
      <c r="E15" s="40"/>
      <c r="F15" s="28">
        <f>D15*E15</f>
        <v>0</v>
      </c>
    </row>
    <row r="16" spans="1:6" ht="27.6" customHeight="1" thickBot="1" x14ac:dyDescent="0.35">
      <c r="A16" s="61">
        <v>3</v>
      </c>
      <c r="B16" s="8" t="s">
        <v>11</v>
      </c>
      <c r="C16" s="12"/>
      <c r="D16" s="12"/>
      <c r="E16" s="39"/>
      <c r="F16" s="52">
        <f>F17+F18</f>
        <v>0</v>
      </c>
    </row>
    <row r="17" spans="1:6" ht="27.6" customHeight="1" x14ac:dyDescent="0.3">
      <c r="A17" s="69" t="s">
        <v>12</v>
      </c>
      <c r="B17" s="5" t="s">
        <v>13</v>
      </c>
      <c r="C17" s="32" t="s">
        <v>57</v>
      </c>
      <c r="D17" s="32">
        <v>90</v>
      </c>
      <c r="E17" s="43"/>
      <c r="F17" s="50">
        <f>E17*D17</f>
        <v>0</v>
      </c>
    </row>
    <row r="18" spans="1:6" ht="27.6" customHeight="1" thickBot="1" x14ac:dyDescent="0.35">
      <c r="A18" s="62" t="s">
        <v>14</v>
      </c>
      <c r="B18" s="6" t="s">
        <v>15</v>
      </c>
      <c r="C18" s="28" t="s">
        <v>57</v>
      </c>
      <c r="D18" s="28">
        <v>30</v>
      </c>
      <c r="E18" s="40"/>
      <c r="F18" s="28">
        <f>D18*E18</f>
        <v>0</v>
      </c>
    </row>
    <row r="19" spans="1:6" ht="41.4" customHeight="1" thickBot="1" x14ac:dyDescent="0.35">
      <c r="A19" s="70">
        <v>4</v>
      </c>
      <c r="B19" s="9" t="s">
        <v>60</v>
      </c>
      <c r="C19" s="55"/>
      <c r="D19" s="55"/>
      <c r="E19" s="54"/>
      <c r="F19" s="56">
        <f>F20</f>
        <v>0</v>
      </c>
    </row>
    <row r="20" spans="1:6" ht="27.6" customHeight="1" thickBot="1" x14ac:dyDescent="0.35">
      <c r="A20" s="95"/>
      <c r="B20" s="96" t="s">
        <v>16</v>
      </c>
      <c r="C20" s="97" t="s">
        <v>57</v>
      </c>
      <c r="D20" s="97">
        <v>30</v>
      </c>
      <c r="E20" s="98"/>
      <c r="F20" s="97">
        <f>D20*E20</f>
        <v>0</v>
      </c>
    </row>
    <row r="21" spans="1:6" ht="15" thickBot="1" x14ac:dyDescent="0.35">
      <c r="A21" s="99">
        <v>5</v>
      </c>
      <c r="B21" s="100" t="s">
        <v>17</v>
      </c>
      <c r="C21" s="101"/>
      <c r="D21" s="101"/>
      <c r="E21" s="102"/>
      <c r="F21" s="103">
        <f>F22</f>
        <v>0</v>
      </c>
    </row>
    <row r="22" spans="1:6" ht="67.8" customHeight="1" thickBot="1" x14ac:dyDescent="0.35">
      <c r="A22" s="105"/>
      <c r="B22" s="96" t="s">
        <v>18</v>
      </c>
      <c r="C22" s="97" t="s">
        <v>19</v>
      </c>
      <c r="D22" s="97">
        <v>1</v>
      </c>
      <c r="E22" s="98"/>
      <c r="F22" s="97">
        <f>D22*E22</f>
        <v>0</v>
      </c>
    </row>
    <row r="23" spans="1:6" ht="41.4" customHeight="1" thickBot="1" x14ac:dyDescent="0.35">
      <c r="A23" s="61">
        <v>6</v>
      </c>
      <c r="B23" s="8" t="s">
        <v>20</v>
      </c>
      <c r="C23" s="53"/>
      <c r="D23" s="53"/>
      <c r="E23" s="104"/>
      <c r="F23" s="58">
        <f>F24</f>
        <v>0</v>
      </c>
    </row>
    <row r="24" spans="1:6" ht="42.6" customHeight="1" thickBot="1" x14ac:dyDescent="0.35">
      <c r="A24" s="62"/>
      <c r="B24" s="4" t="s">
        <v>21</v>
      </c>
      <c r="C24" s="28" t="s">
        <v>19</v>
      </c>
      <c r="D24" s="28">
        <v>1</v>
      </c>
      <c r="E24" s="40"/>
      <c r="F24" s="28">
        <f>D24*E24</f>
        <v>0</v>
      </c>
    </row>
    <row r="25" spans="1:6" ht="41.4" customHeight="1" thickBot="1" x14ac:dyDescent="0.35">
      <c r="A25" s="61">
        <v>7</v>
      </c>
      <c r="B25" s="7" t="s">
        <v>22</v>
      </c>
      <c r="C25" s="12"/>
      <c r="D25" s="12"/>
      <c r="E25" s="39"/>
      <c r="F25" s="52">
        <f>F26</f>
        <v>0</v>
      </c>
    </row>
    <row r="26" spans="1:6" ht="28.2" thickBot="1" x14ac:dyDescent="0.35">
      <c r="A26" s="63"/>
      <c r="B26" s="11" t="s">
        <v>47</v>
      </c>
      <c r="C26" s="32" t="s">
        <v>19</v>
      </c>
      <c r="D26" s="32">
        <v>1</v>
      </c>
      <c r="E26" s="44"/>
      <c r="F26" s="50">
        <f>D26*E26</f>
        <v>0</v>
      </c>
    </row>
    <row r="27" spans="1:6" ht="15" thickBot="1" x14ac:dyDescent="0.35">
      <c r="A27" s="71">
        <v>8</v>
      </c>
      <c r="B27" s="38" t="s">
        <v>23</v>
      </c>
      <c r="C27" s="35"/>
      <c r="D27" s="35"/>
      <c r="E27" s="45"/>
      <c r="F27" s="57">
        <f>F28</f>
        <v>0</v>
      </c>
    </row>
    <row r="28" spans="1:6" ht="26.4" customHeight="1" thickBot="1" x14ac:dyDescent="0.35">
      <c r="A28" s="64">
        <v>8</v>
      </c>
      <c r="B28" s="11" t="s">
        <v>48</v>
      </c>
      <c r="C28" s="32" t="s">
        <v>4</v>
      </c>
      <c r="D28" s="32">
        <v>1</v>
      </c>
      <c r="E28" s="44"/>
      <c r="F28" s="50">
        <f>D28*E28</f>
        <v>0</v>
      </c>
    </row>
    <row r="29" spans="1:6" ht="15" thickBot="1" x14ac:dyDescent="0.35">
      <c r="A29" s="61">
        <v>9</v>
      </c>
      <c r="B29" s="1" t="s">
        <v>24</v>
      </c>
      <c r="C29" s="35"/>
      <c r="D29" s="35"/>
      <c r="E29" s="45"/>
      <c r="F29" s="57">
        <f>F31</f>
        <v>0</v>
      </c>
    </row>
    <row r="30" spans="1:6" x14ac:dyDescent="0.3">
      <c r="A30" s="63"/>
      <c r="B30" s="11" t="s">
        <v>25</v>
      </c>
      <c r="C30" s="32"/>
      <c r="D30" s="32"/>
      <c r="E30" s="44"/>
      <c r="F30" s="50"/>
    </row>
    <row r="31" spans="1:6" ht="28.2" thickBot="1" x14ac:dyDescent="0.35">
      <c r="A31" s="62"/>
      <c r="B31" s="2" t="s">
        <v>26</v>
      </c>
      <c r="C31" s="28" t="s">
        <v>4</v>
      </c>
      <c r="D31" s="28">
        <v>1</v>
      </c>
      <c r="E31" s="46"/>
      <c r="F31" s="28">
        <f>D31*E31</f>
        <v>0</v>
      </c>
    </row>
    <row r="32" spans="1:6" ht="28.2" thickBot="1" x14ac:dyDescent="0.35">
      <c r="A32" s="61">
        <v>10</v>
      </c>
      <c r="B32" s="1" t="s">
        <v>27</v>
      </c>
      <c r="C32" s="35"/>
      <c r="D32" s="35"/>
      <c r="E32" s="45"/>
      <c r="F32" s="57">
        <f>F33+F34+F35</f>
        <v>0</v>
      </c>
    </row>
    <row r="33" spans="1:6" ht="18.600000000000001" customHeight="1" x14ac:dyDescent="0.3">
      <c r="A33" s="64" t="s">
        <v>28</v>
      </c>
      <c r="B33" s="11" t="s">
        <v>29</v>
      </c>
      <c r="C33" s="32" t="s">
        <v>4</v>
      </c>
      <c r="D33" s="32">
        <v>1</v>
      </c>
      <c r="E33" s="44"/>
      <c r="F33" s="50">
        <f>D33*E33</f>
        <v>0</v>
      </c>
    </row>
    <row r="34" spans="1:6" ht="63.6" customHeight="1" x14ac:dyDescent="0.3">
      <c r="A34" s="67"/>
      <c r="B34" s="21" t="s">
        <v>49</v>
      </c>
      <c r="C34" s="29" t="s">
        <v>4</v>
      </c>
      <c r="D34" s="29">
        <v>1</v>
      </c>
      <c r="E34" s="47"/>
      <c r="F34" s="51">
        <f>D34*E34</f>
        <v>0</v>
      </c>
    </row>
    <row r="35" spans="1:6" ht="28.2" thickBot="1" x14ac:dyDescent="0.35">
      <c r="A35" s="64"/>
      <c r="B35" s="11" t="s">
        <v>50</v>
      </c>
      <c r="C35" s="29" t="s">
        <v>4</v>
      </c>
      <c r="D35" s="29">
        <v>1</v>
      </c>
      <c r="E35" s="47"/>
      <c r="F35" s="51">
        <f>D35*E35</f>
        <v>0</v>
      </c>
    </row>
    <row r="36" spans="1:6" x14ac:dyDescent="0.3">
      <c r="A36" s="80">
        <v>11</v>
      </c>
      <c r="B36" s="22" t="s">
        <v>30</v>
      </c>
      <c r="C36" s="82"/>
      <c r="D36" s="82"/>
      <c r="E36" s="84"/>
      <c r="F36" s="88">
        <f>F38+F40</f>
        <v>0</v>
      </c>
    </row>
    <row r="37" spans="1:6" ht="15" thickBot="1" x14ac:dyDescent="0.35">
      <c r="A37" s="81"/>
      <c r="B37" s="23" t="s">
        <v>31</v>
      </c>
      <c r="C37" s="83"/>
      <c r="D37" s="83"/>
      <c r="E37" s="85"/>
      <c r="F37" s="89"/>
    </row>
    <row r="38" spans="1:6" x14ac:dyDescent="0.3">
      <c r="A38" s="77"/>
      <c r="B38" s="24" t="s">
        <v>32</v>
      </c>
      <c r="C38" s="79" t="s">
        <v>4</v>
      </c>
      <c r="D38" s="79">
        <v>1</v>
      </c>
      <c r="E38" s="86"/>
      <c r="F38" s="79">
        <f>D38*E38</f>
        <v>0</v>
      </c>
    </row>
    <row r="39" spans="1:6" x14ac:dyDescent="0.3">
      <c r="A39" s="78"/>
      <c r="B39" s="11" t="s">
        <v>33</v>
      </c>
      <c r="C39" s="75"/>
      <c r="D39" s="75"/>
      <c r="E39" s="87"/>
      <c r="F39" s="75"/>
    </row>
    <row r="40" spans="1:6" ht="15" thickBot="1" x14ac:dyDescent="0.35">
      <c r="A40" s="62"/>
      <c r="B40" s="2" t="s">
        <v>34</v>
      </c>
      <c r="C40" s="28" t="s">
        <v>4</v>
      </c>
      <c r="D40" s="28">
        <v>1</v>
      </c>
      <c r="E40" s="46"/>
      <c r="F40" s="28">
        <f>D40*E40</f>
        <v>0</v>
      </c>
    </row>
    <row r="41" spans="1:6" ht="15" thickBot="1" x14ac:dyDescent="0.35">
      <c r="A41" s="61">
        <v>12</v>
      </c>
      <c r="B41" s="1" t="s">
        <v>35</v>
      </c>
      <c r="C41" s="35"/>
      <c r="D41" s="35"/>
      <c r="E41" s="45"/>
      <c r="F41" s="57">
        <f>F42</f>
        <v>0</v>
      </c>
    </row>
    <row r="42" spans="1:6" ht="15" thickBot="1" x14ac:dyDescent="0.35">
      <c r="A42" s="62"/>
      <c r="B42" s="2" t="s">
        <v>36</v>
      </c>
      <c r="C42" s="36" t="s">
        <v>4</v>
      </c>
      <c r="D42" s="36">
        <v>5</v>
      </c>
      <c r="E42" s="48"/>
      <c r="F42" s="36">
        <f>D42*E42</f>
        <v>0</v>
      </c>
    </row>
    <row r="43" spans="1:6" ht="15" thickBot="1" x14ac:dyDescent="0.35">
      <c r="A43" s="61">
        <v>13</v>
      </c>
      <c r="B43" s="1" t="s">
        <v>37</v>
      </c>
      <c r="C43" s="35"/>
      <c r="D43" s="35"/>
      <c r="E43" s="45"/>
      <c r="F43" s="57">
        <f>F44+F45+F46+F48+F49</f>
        <v>0</v>
      </c>
    </row>
    <row r="44" spans="1:6" x14ac:dyDescent="0.3">
      <c r="A44" s="63"/>
      <c r="B44" s="25" t="s">
        <v>38</v>
      </c>
      <c r="C44" s="74" t="s">
        <v>4</v>
      </c>
      <c r="D44" s="74">
        <v>7</v>
      </c>
      <c r="E44" s="92"/>
      <c r="F44" s="74">
        <f>D44*E44</f>
        <v>0</v>
      </c>
    </row>
    <row r="45" spans="1:6" x14ac:dyDescent="0.3">
      <c r="A45" s="63"/>
      <c r="B45" s="26" t="s">
        <v>39</v>
      </c>
      <c r="C45" s="75"/>
      <c r="D45" s="75"/>
      <c r="E45" s="93"/>
      <c r="F45" s="75"/>
    </row>
    <row r="46" spans="1:6" x14ac:dyDescent="0.3">
      <c r="A46" s="63"/>
      <c r="B46" s="26" t="s">
        <v>40</v>
      </c>
      <c r="C46" s="75"/>
      <c r="D46" s="75"/>
      <c r="E46" s="93"/>
      <c r="F46" s="75"/>
    </row>
    <row r="47" spans="1:6" x14ac:dyDescent="0.3">
      <c r="A47" s="64"/>
      <c r="B47" s="26" t="s">
        <v>41</v>
      </c>
      <c r="C47" s="75"/>
      <c r="D47" s="75"/>
      <c r="E47" s="93"/>
      <c r="F47" s="75"/>
    </row>
    <row r="48" spans="1:6" x14ac:dyDescent="0.3">
      <c r="A48" s="72"/>
      <c r="B48" s="26" t="s">
        <v>42</v>
      </c>
      <c r="C48" s="75"/>
      <c r="D48" s="75"/>
      <c r="E48" s="93"/>
      <c r="F48" s="75"/>
    </row>
    <row r="49" spans="1:6" x14ac:dyDescent="0.3">
      <c r="A49" s="72"/>
      <c r="B49" s="26" t="s">
        <v>43</v>
      </c>
      <c r="C49" s="75"/>
      <c r="D49" s="75"/>
      <c r="E49" s="93"/>
      <c r="F49" s="75"/>
    </row>
    <row r="50" spans="1:6" ht="15" thickBot="1" x14ac:dyDescent="0.35">
      <c r="A50" s="72"/>
      <c r="B50" s="26" t="s">
        <v>44</v>
      </c>
      <c r="C50" s="76"/>
      <c r="D50" s="76"/>
      <c r="E50" s="94"/>
      <c r="F50" s="76"/>
    </row>
    <row r="51" spans="1:6" ht="18" thickBot="1" x14ac:dyDescent="0.35">
      <c r="A51" s="90" t="s">
        <v>52</v>
      </c>
      <c r="B51" s="91"/>
      <c r="C51" s="91"/>
      <c r="D51" s="37"/>
      <c r="E51" s="27"/>
      <c r="F51" s="59">
        <f>F6+F8+F12+F16+F19+F21+F23+F25+F27+F29+F32+F36+F41+F43</f>
        <v>0</v>
      </c>
    </row>
    <row r="52" spans="1:6" ht="18.600000000000001" thickBot="1" x14ac:dyDescent="0.4">
      <c r="F52" s="60"/>
    </row>
    <row r="53" spans="1:6" ht="18" thickBot="1" x14ac:dyDescent="0.35">
      <c r="A53" s="90" t="s">
        <v>53</v>
      </c>
      <c r="B53" s="91"/>
      <c r="C53" s="91"/>
      <c r="D53" s="37"/>
      <c r="E53" s="27"/>
      <c r="F53" s="59">
        <v>2</v>
      </c>
    </row>
    <row r="54" spans="1:6" ht="18.600000000000001" thickBot="1" x14ac:dyDescent="0.4">
      <c r="F54" s="60"/>
    </row>
    <row r="55" spans="1:6" ht="18" thickBot="1" x14ac:dyDescent="0.35">
      <c r="A55" s="90" t="s">
        <v>54</v>
      </c>
      <c r="B55" s="91"/>
      <c r="C55" s="91"/>
      <c r="D55" s="49">
        <v>0.1007</v>
      </c>
      <c r="E55" s="27"/>
      <c r="F55" s="59">
        <f>F51*D55</f>
        <v>0</v>
      </c>
    </row>
    <row r="56" spans="1:6" ht="18.600000000000001" thickBot="1" x14ac:dyDescent="0.4">
      <c r="F56" s="60"/>
    </row>
    <row r="57" spans="1:6" ht="18" thickBot="1" x14ac:dyDescent="0.35">
      <c r="A57" s="90" t="s">
        <v>55</v>
      </c>
      <c r="B57" s="91"/>
      <c r="C57" s="91"/>
      <c r="D57" s="37"/>
      <c r="E57" s="27"/>
      <c r="F57" s="59">
        <f>(F51*F53)+F55</f>
        <v>0</v>
      </c>
    </row>
  </sheetData>
  <sheetProtection selectLockedCells="1"/>
  <mergeCells count="20">
    <mergeCell ref="F36:F37"/>
    <mergeCell ref="F38:F39"/>
    <mergeCell ref="A55:C55"/>
    <mergeCell ref="A57:C57"/>
    <mergeCell ref="D44:D50"/>
    <mergeCell ref="C44:C50"/>
    <mergeCell ref="E44:E50"/>
    <mergeCell ref="A51:C51"/>
    <mergeCell ref="A53:C53"/>
    <mergeCell ref="B2:F2"/>
    <mergeCell ref="B3:F3"/>
    <mergeCell ref="F44:F50"/>
    <mergeCell ref="A38:A39"/>
    <mergeCell ref="C38:C39"/>
    <mergeCell ref="A36:A37"/>
    <mergeCell ref="C36:C37"/>
    <mergeCell ref="D36:D37"/>
    <mergeCell ref="D38:D39"/>
    <mergeCell ref="E36:E37"/>
    <mergeCell ref="E38:E39"/>
  </mergeCells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DQE PMH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Koffi Simplice Loukou</dc:creator>
  <cp:lastModifiedBy>Koffi Simplice Loukou</cp:lastModifiedBy>
  <cp:lastPrinted>2022-08-20T18:32:40Z</cp:lastPrinted>
  <dcterms:created xsi:type="dcterms:W3CDTF">2022-08-19T10:21:12Z</dcterms:created>
  <dcterms:modified xsi:type="dcterms:W3CDTF">2022-09-19T09:00:06Z</dcterms:modified>
</cp:coreProperties>
</file>